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ed Neumann\Desktop\"/>
    </mc:Choice>
  </mc:AlternateContent>
  <xr:revisionPtr revIDLastSave="0" documentId="13_ncr:1_{D3961BFF-3563-4DA6-A7A0-96EECD0290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Tabelle1!$A$7:$T$7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G6" i="1" l="1"/>
  <c r="F5" i="1"/>
  <c r="G5" i="1" s="1"/>
  <c r="S26" i="1"/>
  <c r="R26" i="1"/>
  <c r="T26" i="1" s="1"/>
  <c r="S24" i="1"/>
  <c r="T24" i="1" s="1"/>
  <c r="R24" i="1"/>
  <c r="S23" i="1"/>
  <c r="R23" i="1"/>
  <c r="T23" i="1" s="1"/>
  <c r="S22" i="1"/>
  <c r="T22" i="1" s="1"/>
  <c r="R22" i="1"/>
  <c r="S19" i="1"/>
  <c r="T19" i="1" s="1"/>
  <c r="R19" i="1"/>
  <c r="S18" i="1"/>
  <c r="R18" i="1"/>
  <c r="T18" i="1" s="1"/>
  <c r="S17" i="1"/>
  <c r="R17" i="1"/>
  <c r="T17" i="1" s="1"/>
  <c r="S16" i="1"/>
  <c r="T16" i="1" s="1"/>
  <c r="R16" i="1"/>
  <c r="S14" i="1"/>
  <c r="R14" i="1"/>
  <c r="T14" i="1" s="1"/>
  <c r="T13" i="1"/>
  <c r="S13" i="1"/>
  <c r="R13" i="1"/>
  <c r="S12" i="1"/>
  <c r="R12" i="1"/>
  <c r="T12" i="1" s="1"/>
  <c r="S11" i="1"/>
  <c r="R11" i="1"/>
  <c r="T11" i="1" s="1"/>
  <c r="S10" i="1"/>
  <c r="R10" i="1"/>
  <c r="T10" i="1" s="1"/>
  <c r="S9" i="1"/>
  <c r="T9" i="1" s="1"/>
  <c r="R9" i="1"/>
  <c r="S8" i="1"/>
  <c r="T8" i="1" s="1"/>
  <c r="R8" i="1"/>
</calcChain>
</file>

<file path=xl/sharedStrings.xml><?xml version="1.0" encoding="utf-8"?>
<sst xmlns="http://schemas.openxmlformats.org/spreadsheetml/2006/main" count="311" uniqueCount="168">
  <si>
    <t>Filter</t>
  </si>
  <si>
    <t>Liga</t>
  </si>
  <si>
    <t>Datum</t>
  </si>
  <si>
    <t>Jahr</t>
  </si>
  <si>
    <t>Saison</t>
  </si>
  <si>
    <t>HeimTeam</t>
  </si>
  <si>
    <t>GastTeam</t>
  </si>
  <si>
    <t>Heim</t>
  </si>
  <si>
    <t>Gast</t>
  </si>
  <si>
    <t>(Hz) H</t>
  </si>
  <si>
    <t>(Hz) A</t>
  </si>
  <si>
    <t>H_Times</t>
  </si>
  <si>
    <t>G_Times</t>
  </si>
  <si>
    <t>Times_Ordnung</t>
  </si>
  <si>
    <t>1st Tor Heim</t>
  </si>
  <si>
    <t>1st Tor Gast</t>
  </si>
  <si>
    <t>1st Tor</t>
  </si>
  <si>
    <t>20-21</t>
  </si>
  <si>
    <t>Hybrid-Wetten.de</t>
  </si>
  <si>
    <t>Swansea</t>
  </si>
  <si>
    <t>Coventry</t>
  </si>
  <si>
    <t>Blackburn</t>
  </si>
  <si>
    <t>Watford</t>
  </si>
  <si>
    <t>unter 5,5 Tore</t>
  </si>
  <si>
    <t>E1</t>
  </si>
  <si>
    <t>Fil_0xg_F11</t>
  </si>
  <si>
    <t>Preston</t>
  </si>
  <si>
    <t>QPR</t>
  </si>
  <si>
    <t>Fil_0xg_F1</t>
  </si>
  <si>
    <t>Fulltime</t>
  </si>
  <si>
    <t>Markt I</t>
  </si>
  <si>
    <t>Markt II</t>
  </si>
  <si>
    <t>Wycombe</t>
  </si>
  <si>
    <t>Reading</t>
  </si>
  <si>
    <t>Fil_0xg_F7</t>
  </si>
  <si>
    <t>OK</t>
  </si>
  <si>
    <t>NIMES</t>
  </si>
  <si>
    <t>LORIENT</t>
  </si>
  <si>
    <t>FR1</t>
  </si>
  <si>
    <t>Fil_1LA_13</t>
  </si>
  <si>
    <t>LEEDS</t>
  </si>
  <si>
    <t>SOUTHAMPTON</t>
  </si>
  <si>
    <t>E0</t>
  </si>
  <si>
    <t>Fil_1LA_23</t>
  </si>
  <si>
    <t>asian HT+1</t>
  </si>
  <si>
    <t>GRONINGEN</t>
  </si>
  <si>
    <t>FEYENOORD</t>
  </si>
  <si>
    <t>N1</t>
  </si>
  <si>
    <t>Fil_1LB_6</t>
  </si>
  <si>
    <t>VIITORUL CONSTANTA</t>
  </si>
  <si>
    <t>POLI IASI</t>
  </si>
  <si>
    <t>RO1</t>
  </si>
  <si>
    <t>Fil_1LB_7</t>
  </si>
  <si>
    <t>ST. MIRREN</t>
  </si>
  <si>
    <t>MOTHERWELL</t>
  </si>
  <si>
    <t>SC0</t>
  </si>
  <si>
    <t>Fil_1LB_9</t>
  </si>
  <si>
    <t>VADUZ</t>
  </si>
  <si>
    <t>LUZERN</t>
  </si>
  <si>
    <t>Fil_1LB_19</t>
  </si>
  <si>
    <t>SU1</t>
  </si>
  <si>
    <t>Fil_1LB_11</t>
  </si>
  <si>
    <t>0ver 0,5</t>
  </si>
  <si>
    <t>AKHISARSPOR</t>
  </si>
  <si>
    <t>ISTANBULSPOR AS</t>
  </si>
  <si>
    <t>T2</t>
  </si>
  <si>
    <t>Fil_2LA_13</t>
  </si>
  <si>
    <t>BOLUSPOR</t>
  </si>
  <si>
    <t>BALIKESIRSPOR</t>
  </si>
  <si>
    <t>Fil_2LA_15</t>
  </si>
  <si>
    <t>LUTON</t>
  </si>
  <si>
    <t>MILLWALL</t>
  </si>
  <si>
    <t>OLIVEIRENSE</t>
  </si>
  <si>
    <t>VILAFRANQUENSE</t>
  </si>
  <si>
    <t>PT2</t>
  </si>
  <si>
    <t>Fil_2LA_16</t>
  </si>
  <si>
    <t>BIRMINGHAM</t>
  </si>
  <si>
    <t>NORWICH</t>
  </si>
  <si>
    <t>Fil_2LA_20</t>
  </si>
  <si>
    <t>BURSASPOR</t>
  </si>
  <si>
    <t>MENEMENSPOR</t>
  </si>
  <si>
    <t>Fil_2LA_11</t>
  </si>
  <si>
    <t>HULL</t>
  </si>
  <si>
    <t>IPSWICH</t>
  </si>
  <si>
    <t>E2</t>
  </si>
  <si>
    <t>Fil_2LB_1</t>
  </si>
  <si>
    <t>BRISTOL ROVERS</t>
  </si>
  <si>
    <t>WIGAN</t>
  </si>
  <si>
    <t>Fil_2LB_2</t>
  </si>
  <si>
    <t>AFC WIMBLEDON</t>
  </si>
  <si>
    <t>GILLINGHAM</t>
  </si>
  <si>
    <t>NORTHAMPTON</t>
  </si>
  <si>
    <t>ROCHDALE</t>
  </si>
  <si>
    <t>Fil_2LB_3</t>
  </si>
  <si>
    <t>LINCOLN</t>
  </si>
  <si>
    <t>SWINDON</t>
  </si>
  <si>
    <t>PLYMOUTH</t>
  </si>
  <si>
    <t>PETERBOROUGH</t>
  </si>
  <si>
    <t>SUNDERLAND</t>
  </si>
  <si>
    <t>FLEETWOOD</t>
  </si>
  <si>
    <t>Fil_2LB_5</t>
  </si>
  <si>
    <t>DORNBIRN</t>
  </si>
  <si>
    <t>KAPFENBERG</t>
  </si>
  <si>
    <t>AU2</t>
  </si>
  <si>
    <t>Fil_2LB_9</t>
  </si>
  <si>
    <t>CREWE</t>
  </si>
  <si>
    <t>ACCRINGTON</t>
  </si>
  <si>
    <t>Fil_2LB_10</t>
  </si>
  <si>
    <t>Fil_2LB_13</t>
  </si>
  <si>
    <t>1. Hz &lt;2,5</t>
  </si>
  <si>
    <t>1. Hz</t>
  </si>
  <si>
    <t>DUNDEE FC</t>
  </si>
  <si>
    <t>AYR</t>
  </si>
  <si>
    <t>SC1</t>
  </si>
  <si>
    <t>Fil_2LB_11</t>
  </si>
  <si>
    <t>Fil_KritC</t>
  </si>
  <si>
    <t>ANKARASPOR</t>
  </si>
  <si>
    <t>TUZLASPOR</t>
  </si>
  <si>
    <t>0 - 11 Min. kein Tor</t>
  </si>
  <si>
    <t>89</t>
  </si>
  <si>
    <t/>
  </si>
  <si>
    <t>39</t>
  </si>
  <si>
    <t>26 76 90+4</t>
  </si>
  <si>
    <t xml:space="preserve"> 26 39 76 90+4</t>
  </si>
  <si>
    <t>69</t>
  </si>
  <si>
    <t>50 90+5</t>
  </si>
  <si>
    <t xml:space="preserve"> 50 69 90+5</t>
  </si>
  <si>
    <t>32 79</t>
  </si>
  <si>
    <t xml:space="preserve"> 32 79</t>
  </si>
  <si>
    <t>29 48 67</t>
  </si>
  <si>
    <t>3</t>
  </si>
  <si>
    <t xml:space="preserve"> 3 29 48 67</t>
  </si>
  <si>
    <t>15</t>
  </si>
  <si>
    <t>47 78 84</t>
  </si>
  <si>
    <t xml:space="preserve"> 47 78 84</t>
  </si>
  <si>
    <t>26 59</t>
  </si>
  <si>
    <t>2 45</t>
  </si>
  <si>
    <t xml:space="preserve"> 2 26 45 59</t>
  </si>
  <si>
    <t>55</t>
  </si>
  <si>
    <t>90+4</t>
  </si>
  <si>
    <t xml:space="preserve"> 55 90+4</t>
  </si>
  <si>
    <t>3 89</t>
  </si>
  <si>
    <t>55 58</t>
  </si>
  <si>
    <t xml:space="preserve"> 3 55 58 89</t>
  </si>
  <si>
    <t>46 63 84</t>
  </si>
  <si>
    <t xml:space="preserve"> 46 63 84</t>
  </si>
  <si>
    <t>61 82</t>
  </si>
  <si>
    <t xml:space="preserve"> 61 82</t>
  </si>
  <si>
    <t>49</t>
  </si>
  <si>
    <t>abg.</t>
  </si>
  <si>
    <t>erstellt</t>
  </si>
  <si>
    <t>Tipps</t>
  </si>
  <si>
    <t>Zeit</t>
  </si>
  <si>
    <t>14:00h</t>
  </si>
  <si>
    <t>Treffer</t>
  </si>
  <si>
    <t>Fehler</t>
  </si>
  <si>
    <t>13</t>
  </si>
  <si>
    <t>43 82</t>
  </si>
  <si>
    <t>25 38 61</t>
  </si>
  <si>
    <t xml:space="preserve"> 25 38 43 61 82</t>
  </si>
  <si>
    <t>54</t>
  </si>
  <si>
    <t>88</t>
  </si>
  <si>
    <t>90+3</t>
  </si>
  <si>
    <t>24</t>
  </si>
  <si>
    <t xml:space="preserve"> 24 90+3</t>
  </si>
  <si>
    <t>Tipps gültig</t>
  </si>
  <si>
    <t>51</t>
  </si>
  <si>
    <t>komplett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</si>
</sst>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4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u/>
      <sz val="18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D1D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4" fontId="0" fillId="3" borderId="2" xfId="0" applyNumberFormat="1" applyFill="1" applyBorder="1"/>
    <xf numFmtId="0" fontId="0" fillId="3" borderId="3" xfId="0" applyFill="1" applyBorder="1"/>
    <xf numFmtId="0" fontId="0" fillId="3" borderId="7" xfId="0" applyFill="1" applyBorder="1"/>
    <xf numFmtId="10" fontId="0" fillId="3" borderId="5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"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D1D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ybrid-wett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38"/>
  <sheetViews>
    <sheetView tabSelected="1" workbookViewId="0">
      <pane ySplit="7" topLeftCell="A8" activePane="bottomLeft" state="frozen"/>
      <selection pane="bottomLeft" sqref="A1:D5"/>
    </sheetView>
  </sheetViews>
  <sheetFormatPr baseColWidth="10" defaultRowHeight="11.4" x14ac:dyDescent="0.2"/>
  <cols>
    <col min="1" max="1" width="7.125" customWidth="1"/>
    <col min="2" max="2" width="7.875" customWidth="1"/>
    <col min="4" max="4" width="9" style="2" customWidth="1"/>
    <col min="6" max="6" width="20.75" bestFit="1" customWidth="1"/>
    <col min="7" max="7" width="17.875" bestFit="1" customWidth="1"/>
    <col min="8" max="8" width="14.875" customWidth="1"/>
    <col min="9" max="9" width="15.25" bestFit="1" customWidth="1"/>
    <col min="10" max="10" width="6.625" customWidth="1"/>
    <col min="11" max="11" width="7.375" bestFit="1" customWidth="1"/>
    <col min="12" max="12" width="9.25" style="2" bestFit="1" customWidth="1"/>
    <col min="13" max="13" width="8.375" bestFit="1" customWidth="1"/>
    <col min="14" max="14" width="10.5" style="2" bestFit="1" customWidth="1"/>
    <col min="20" max="20" width="6.625" bestFit="1" customWidth="1"/>
    <col min="21" max="21" width="8.75" bestFit="1" customWidth="1"/>
    <col min="22" max="22" width="15.25" bestFit="1" customWidth="1"/>
  </cols>
  <sheetData>
    <row r="1" spans="1:20" x14ac:dyDescent="0.2">
      <c r="A1" s="14" t="s">
        <v>18</v>
      </c>
      <c r="B1" s="15"/>
      <c r="C1" s="15"/>
      <c r="D1" s="15"/>
      <c r="E1" s="4" t="s">
        <v>150</v>
      </c>
      <c r="F1" s="9">
        <v>44250</v>
      </c>
      <c r="G1" s="10"/>
    </row>
    <row r="2" spans="1:20" x14ac:dyDescent="0.2">
      <c r="A2" s="16"/>
      <c r="B2" s="17"/>
      <c r="C2" s="17"/>
      <c r="D2" s="17"/>
      <c r="E2" s="5" t="s">
        <v>152</v>
      </c>
      <c r="F2" s="8" t="s">
        <v>153</v>
      </c>
      <c r="G2" s="20" t="s">
        <v>167</v>
      </c>
    </row>
    <row r="3" spans="1:20" x14ac:dyDescent="0.2">
      <c r="A3" s="16"/>
      <c r="B3" s="17"/>
      <c r="C3" s="17"/>
      <c r="D3" s="17"/>
      <c r="E3" s="5" t="s">
        <v>151</v>
      </c>
      <c r="F3" s="7">
        <f>COUNTA(I8:I200)</f>
        <v>31</v>
      </c>
      <c r="G3" s="21"/>
    </row>
    <row r="4" spans="1:20" x14ac:dyDescent="0.2">
      <c r="A4" s="16"/>
      <c r="B4" s="17"/>
      <c r="C4" s="17"/>
      <c r="D4" s="17"/>
      <c r="E4" s="5" t="s">
        <v>165</v>
      </c>
      <c r="F4" s="7">
        <f>COUNT(J8:J200)</f>
        <v>29</v>
      </c>
      <c r="G4" s="21"/>
    </row>
    <row r="5" spans="1:20" ht="12" thickBot="1" x14ac:dyDescent="0.25">
      <c r="A5" s="18"/>
      <c r="B5" s="19"/>
      <c r="C5" s="19"/>
      <c r="D5" s="19"/>
      <c r="E5" s="5" t="s">
        <v>154</v>
      </c>
      <c r="F5" s="7">
        <f>SUM(J8:J200)</f>
        <v>29</v>
      </c>
      <c r="G5" s="12">
        <f>F5/F4</f>
        <v>1</v>
      </c>
    </row>
    <row r="6" spans="1:20" ht="12" thickBot="1" x14ac:dyDescent="0.25">
      <c r="E6" s="6" t="s">
        <v>155</v>
      </c>
      <c r="F6" s="11">
        <v>0</v>
      </c>
      <c r="G6" s="13">
        <f>F6/F3</f>
        <v>0</v>
      </c>
    </row>
    <row r="7" spans="1:20" x14ac:dyDescent="0.2">
      <c r="A7" t="s">
        <v>0</v>
      </c>
      <c r="B7" t="s">
        <v>1</v>
      </c>
      <c r="C7" s="1" t="s">
        <v>2</v>
      </c>
      <c r="D7" s="3" t="s">
        <v>3</v>
      </c>
      <c r="E7" t="s">
        <v>4</v>
      </c>
      <c r="F7" t="s">
        <v>5</v>
      </c>
      <c r="G7" t="s">
        <v>6</v>
      </c>
      <c r="H7" t="s">
        <v>30</v>
      </c>
      <c r="I7" t="s">
        <v>31</v>
      </c>
      <c r="J7" t="s">
        <v>35</v>
      </c>
      <c r="K7" t="s">
        <v>7</v>
      </c>
      <c r="L7" s="2" t="s">
        <v>8</v>
      </c>
      <c r="M7" t="s">
        <v>9</v>
      </c>
      <c r="N7" s="2" t="s">
        <v>10</v>
      </c>
      <c r="O7" t="s">
        <v>11</v>
      </c>
      <c r="P7" t="s">
        <v>12</v>
      </c>
      <c r="Q7" t="s">
        <v>13</v>
      </c>
      <c r="R7" t="s">
        <v>14</v>
      </c>
      <c r="S7" t="s">
        <v>15</v>
      </c>
      <c r="T7" t="s">
        <v>16</v>
      </c>
    </row>
    <row r="8" spans="1:20" x14ac:dyDescent="0.2">
      <c r="A8" t="s">
        <v>93</v>
      </c>
      <c r="B8" t="s">
        <v>84</v>
      </c>
      <c r="C8" s="1">
        <v>44250</v>
      </c>
      <c r="D8" s="3">
        <v>44246</v>
      </c>
      <c r="E8" t="s">
        <v>17</v>
      </c>
      <c r="F8" t="s">
        <v>89</v>
      </c>
      <c r="G8" t="s">
        <v>90</v>
      </c>
      <c r="H8" t="s">
        <v>29</v>
      </c>
      <c r="I8" t="s">
        <v>23</v>
      </c>
      <c r="J8">
        <v>1</v>
      </c>
      <c r="K8">
        <v>1</v>
      </c>
      <c r="L8" s="2">
        <v>0</v>
      </c>
      <c r="M8">
        <v>0</v>
      </c>
      <c r="N8" s="2">
        <v>0</v>
      </c>
      <c r="O8" t="s">
        <v>119</v>
      </c>
      <c r="P8" t="s">
        <v>120</v>
      </c>
      <c r="Q8">
        <v>89</v>
      </c>
      <c r="R8">
        <f t="shared" ref="R8:S14" si="0">IFERROR(TRIM(LEFT(O8,2))*1,"")</f>
        <v>89</v>
      </c>
      <c r="S8" t="str">
        <f t="shared" si="0"/>
        <v/>
      </c>
      <c r="T8">
        <f t="shared" ref="T8:T14" si="1">MIN(R8:S8)</f>
        <v>89</v>
      </c>
    </row>
    <row r="9" spans="1:20" x14ac:dyDescent="0.2">
      <c r="A9" t="s">
        <v>78</v>
      </c>
      <c r="B9" t="s">
        <v>24</v>
      </c>
      <c r="C9" s="1">
        <v>44250</v>
      </c>
      <c r="D9" s="3">
        <v>44246</v>
      </c>
      <c r="E9" t="s">
        <v>17</v>
      </c>
      <c r="F9" t="s">
        <v>76</v>
      </c>
      <c r="G9" t="s">
        <v>77</v>
      </c>
      <c r="H9" t="s">
        <v>29</v>
      </c>
      <c r="I9" t="s">
        <v>23</v>
      </c>
      <c r="J9">
        <v>1</v>
      </c>
      <c r="K9">
        <v>1</v>
      </c>
      <c r="L9" s="2">
        <v>3</v>
      </c>
      <c r="M9">
        <v>1</v>
      </c>
      <c r="N9" s="2">
        <v>1</v>
      </c>
      <c r="O9" t="s">
        <v>121</v>
      </c>
      <c r="P9" t="s">
        <v>122</v>
      </c>
      <c r="Q9" t="s">
        <v>123</v>
      </c>
      <c r="R9">
        <f t="shared" si="0"/>
        <v>39</v>
      </c>
      <c r="S9">
        <f t="shared" si="0"/>
        <v>26</v>
      </c>
      <c r="T9">
        <f t="shared" si="1"/>
        <v>26</v>
      </c>
    </row>
    <row r="10" spans="1:20" x14ac:dyDescent="0.2">
      <c r="A10" t="s">
        <v>88</v>
      </c>
      <c r="B10" t="s">
        <v>84</v>
      </c>
      <c r="C10" s="1">
        <v>44250</v>
      </c>
      <c r="D10" s="3">
        <v>44246</v>
      </c>
      <c r="E10" t="s">
        <v>17</v>
      </c>
      <c r="F10" t="s">
        <v>86</v>
      </c>
      <c r="G10" t="s">
        <v>87</v>
      </c>
      <c r="H10" t="s">
        <v>29</v>
      </c>
      <c r="I10" t="s">
        <v>23</v>
      </c>
      <c r="J10">
        <v>1</v>
      </c>
      <c r="K10">
        <v>1</v>
      </c>
      <c r="L10" s="2">
        <v>2</v>
      </c>
      <c r="M10">
        <v>0</v>
      </c>
      <c r="N10" s="2">
        <v>0</v>
      </c>
      <c r="O10" t="s">
        <v>124</v>
      </c>
      <c r="P10" t="s">
        <v>125</v>
      </c>
      <c r="Q10" t="s">
        <v>126</v>
      </c>
      <c r="R10">
        <f t="shared" si="0"/>
        <v>69</v>
      </c>
      <c r="S10">
        <f t="shared" si="0"/>
        <v>50</v>
      </c>
      <c r="T10">
        <f t="shared" si="1"/>
        <v>50</v>
      </c>
    </row>
    <row r="11" spans="1:20" x14ac:dyDescent="0.2">
      <c r="A11" t="s">
        <v>108</v>
      </c>
      <c r="B11" t="s">
        <v>84</v>
      </c>
      <c r="C11" s="1">
        <v>44250</v>
      </c>
      <c r="D11" s="3">
        <v>44246</v>
      </c>
      <c r="E11" t="s">
        <v>17</v>
      </c>
      <c r="F11" t="s">
        <v>105</v>
      </c>
      <c r="G11" t="s">
        <v>106</v>
      </c>
      <c r="H11" t="s">
        <v>29</v>
      </c>
      <c r="I11" t="s">
        <v>23</v>
      </c>
      <c r="J11">
        <v>1</v>
      </c>
      <c r="K11">
        <v>2</v>
      </c>
      <c r="L11" s="2">
        <v>0</v>
      </c>
      <c r="M11">
        <v>1</v>
      </c>
      <c r="N11" s="2">
        <v>0</v>
      </c>
      <c r="O11" t="s">
        <v>127</v>
      </c>
      <c r="P11" t="s">
        <v>120</v>
      </c>
      <c r="Q11" t="s">
        <v>128</v>
      </c>
      <c r="R11">
        <f t="shared" si="0"/>
        <v>32</v>
      </c>
      <c r="S11" t="str">
        <f t="shared" si="0"/>
        <v/>
      </c>
      <c r="T11">
        <f t="shared" si="1"/>
        <v>32</v>
      </c>
    </row>
    <row r="12" spans="1:20" x14ac:dyDescent="0.2">
      <c r="A12" t="s">
        <v>114</v>
      </c>
      <c r="B12" t="s">
        <v>84</v>
      </c>
      <c r="C12" s="1">
        <v>44250</v>
      </c>
      <c r="D12" s="3">
        <v>44246</v>
      </c>
      <c r="E12" t="s">
        <v>17</v>
      </c>
      <c r="F12" t="s">
        <v>105</v>
      </c>
      <c r="G12" t="s">
        <v>106</v>
      </c>
      <c r="H12" t="s">
        <v>29</v>
      </c>
      <c r="I12" t="s">
        <v>62</v>
      </c>
      <c r="J12">
        <v>1</v>
      </c>
      <c r="K12">
        <v>2</v>
      </c>
      <c r="L12" s="2">
        <v>0</v>
      </c>
      <c r="M12">
        <v>1</v>
      </c>
      <c r="N12" s="2">
        <v>0</v>
      </c>
      <c r="O12" t="s">
        <v>127</v>
      </c>
      <c r="P12" t="s">
        <v>120</v>
      </c>
      <c r="Q12" t="s">
        <v>128</v>
      </c>
      <c r="R12">
        <f t="shared" si="0"/>
        <v>32</v>
      </c>
      <c r="S12" t="str">
        <f t="shared" si="0"/>
        <v/>
      </c>
      <c r="T12">
        <f t="shared" si="1"/>
        <v>32</v>
      </c>
    </row>
    <row r="13" spans="1:20" x14ac:dyDescent="0.2">
      <c r="A13" t="s">
        <v>104</v>
      </c>
      <c r="B13" t="s">
        <v>103</v>
      </c>
      <c r="C13" s="1">
        <v>44250</v>
      </c>
      <c r="D13" s="3">
        <v>44246</v>
      </c>
      <c r="E13" t="s">
        <v>17</v>
      </c>
      <c r="F13" t="s">
        <v>101</v>
      </c>
      <c r="G13" t="s">
        <v>102</v>
      </c>
      <c r="H13" t="s">
        <v>29</v>
      </c>
      <c r="I13" t="s">
        <v>23</v>
      </c>
      <c r="J13">
        <v>1</v>
      </c>
      <c r="K13">
        <v>3</v>
      </c>
      <c r="L13" s="2">
        <v>1</v>
      </c>
      <c r="M13">
        <v>1</v>
      </c>
      <c r="N13" s="2">
        <v>1</v>
      </c>
      <c r="O13" t="s">
        <v>129</v>
      </c>
      <c r="P13" t="s">
        <v>130</v>
      </c>
      <c r="Q13" t="s">
        <v>131</v>
      </c>
      <c r="R13">
        <f t="shared" si="0"/>
        <v>29</v>
      </c>
      <c r="S13">
        <f t="shared" si="0"/>
        <v>3</v>
      </c>
      <c r="T13">
        <f t="shared" si="1"/>
        <v>3</v>
      </c>
    </row>
    <row r="14" spans="1:20" x14ac:dyDescent="0.2">
      <c r="A14" t="s">
        <v>107</v>
      </c>
      <c r="B14" t="s">
        <v>103</v>
      </c>
      <c r="C14" s="1">
        <v>44250</v>
      </c>
      <c r="D14" s="3">
        <v>44246</v>
      </c>
      <c r="E14" t="s">
        <v>17</v>
      </c>
      <c r="F14" t="s">
        <v>101</v>
      </c>
      <c r="G14" t="s">
        <v>102</v>
      </c>
      <c r="H14" t="s">
        <v>110</v>
      </c>
      <c r="I14" t="s">
        <v>109</v>
      </c>
      <c r="J14">
        <v>1</v>
      </c>
      <c r="K14">
        <v>3</v>
      </c>
      <c r="L14" s="2">
        <v>1</v>
      </c>
      <c r="M14">
        <v>1</v>
      </c>
      <c r="N14" s="2">
        <v>1</v>
      </c>
      <c r="O14" t="s">
        <v>129</v>
      </c>
      <c r="P14" t="s">
        <v>130</v>
      </c>
      <c r="Q14" t="s">
        <v>131</v>
      </c>
      <c r="R14">
        <f t="shared" si="0"/>
        <v>29</v>
      </c>
      <c r="S14">
        <f t="shared" si="0"/>
        <v>3</v>
      </c>
      <c r="T14">
        <f t="shared" si="1"/>
        <v>3</v>
      </c>
    </row>
    <row r="15" spans="1:20" x14ac:dyDescent="0.2">
      <c r="A15" t="s">
        <v>114</v>
      </c>
      <c r="B15" t="s">
        <v>113</v>
      </c>
      <c r="C15" s="1">
        <v>44250</v>
      </c>
      <c r="D15" s="3">
        <v>44246</v>
      </c>
      <c r="E15" t="s">
        <v>17</v>
      </c>
      <c r="F15" t="s">
        <v>111</v>
      </c>
      <c r="G15" t="s">
        <v>112</v>
      </c>
      <c r="H15" t="s">
        <v>29</v>
      </c>
      <c r="I15" t="s">
        <v>62</v>
      </c>
      <c r="J15" t="s">
        <v>149</v>
      </c>
    </row>
    <row r="16" spans="1:20" x14ac:dyDescent="0.2">
      <c r="A16" t="s">
        <v>85</v>
      </c>
      <c r="B16" t="s">
        <v>84</v>
      </c>
      <c r="C16" s="1">
        <v>44250</v>
      </c>
      <c r="D16" s="3">
        <v>44246</v>
      </c>
      <c r="E16" t="s">
        <v>17</v>
      </c>
      <c r="F16" t="s">
        <v>82</v>
      </c>
      <c r="G16" t="s">
        <v>83</v>
      </c>
      <c r="H16" t="s">
        <v>29</v>
      </c>
      <c r="I16" t="s">
        <v>23</v>
      </c>
      <c r="J16">
        <v>1</v>
      </c>
      <c r="K16">
        <v>0</v>
      </c>
      <c r="L16" s="2">
        <v>1</v>
      </c>
      <c r="M16">
        <v>0</v>
      </c>
      <c r="N16" s="2">
        <v>1</v>
      </c>
      <c r="O16" t="s">
        <v>120</v>
      </c>
      <c r="P16" t="s">
        <v>132</v>
      </c>
      <c r="Q16">
        <v>15</v>
      </c>
      <c r="R16" t="str">
        <f t="shared" ref="R16:S19" si="2">IFERROR(TRIM(LEFT(O16,2))*1,"")</f>
        <v/>
      </c>
      <c r="S16">
        <f t="shared" si="2"/>
        <v>15</v>
      </c>
      <c r="T16">
        <f t="shared" ref="T16:T19" si="3">MIN(R16:S16)</f>
        <v>15</v>
      </c>
    </row>
    <row r="17" spans="1:20" x14ac:dyDescent="0.2">
      <c r="A17" t="s">
        <v>43</v>
      </c>
      <c r="B17" t="s">
        <v>42</v>
      </c>
      <c r="C17" s="1">
        <v>44250</v>
      </c>
      <c r="D17" s="3">
        <v>44246</v>
      </c>
      <c r="E17" t="s">
        <v>17</v>
      </c>
      <c r="F17" t="s">
        <v>40</v>
      </c>
      <c r="G17" t="s">
        <v>41</v>
      </c>
      <c r="H17" t="s">
        <v>29</v>
      </c>
      <c r="I17" t="s">
        <v>44</v>
      </c>
      <c r="J17">
        <v>1</v>
      </c>
      <c r="K17">
        <v>3</v>
      </c>
      <c r="L17" s="2">
        <v>0</v>
      </c>
      <c r="M17">
        <v>0</v>
      </c>
      <c r="N17" s="2">
        <v>0</v>
      </c>
      <c r="O17" t="s">
        <v>133</v>
      </c>
      <c r="P17" t="s">
        <v>120</v>
      </c>
      <c r="Q17" t="s">
        <v>134</v>
      </c>
      <c r="R17">
        <f t="shared" si="2"/>
        <v>47</v>
      </c>
      <c r="S17" t="str">
        <f t="shared" si="2"/>
        <v/>
      </c>
      <c r="T17">
        <f t="shared" si="3"/>
        <v>47</v>
      </c>
    </row>
    <row r="18" spans="1:20" x14ac:dyDescent="0.2">
      <c r="A18" t="s">
        <v>100</v>
      </c>
      <c r="B18" t="s">
        <v>84</v>
      </c>
      <c r="C18" s="1">
        <v>44250</v>
      </c>
      <c r="D18" s="3">
        <v>44246</v>
      </c>
      <c r="E18" t="s">
        <v>17</v>
      </c>
      <c r="F18" t="s">
        <v>94</v>
      </c>
      <c r="G18" t="s">
        <v>95</v>
      </c>
      <c r="H18" t="s">
        <v>29</v>
      </c>
      <c r="I18" t="s">
        <v>23</v>
      </c>
      <c r="J18">
        <v>1</v>
      </c>
      <c r="K18">
        <v>2</v>
      </c>
      <c r="L18" s="2">
        <v>2</v>
      </c>
      <c r="M18">
        <v>1</v>
      </c>
      <c r="N18" s="2">
        <v>2</v>
      </c>
      <c r="O18" t="s">
        <v>135</v>
      </c>
      <c r="P18" t="s">
        <v>136</v>
      </c>
      <c r="Q18" t="s">
        <v>137</v>
      </c>
      <c r="R18">
        <f t="shared" si="2"/>
        <v>26</v>
      </c>
      <c r="S18">
        <f t="shared" si="2"/>
        <v>2</v>
      </c>
      <c r="T18">
        <f t="shared" si="3"/>
        <v>2</v>
      </c>
    </row>
    <row r="19" spans="1:20" x14ac:dyDescent="0.2">
      <c r="A19" t="s">
        <v>75</v>
      </c>
      <c r="B19" t="s">
        <v>24</v>
      </c>
      <c r="C19" s="1">
        <v>44250</v>
      </c>
      <c r="D19" s="3">
        <v>44246</v>
      </c>
      <c r="E19" t="s">
        <v>17</v>
      </c>
      <c r="F19" t="s">
        <v>70</v>
      </c>
      <c r="G19" t="s">
        <v>71</v>
      </c>
      <c r="H19" t="s">
        <v>29</v>
      </c>
      <c r="I19" t="s">
        <v>23</v>
      </c>
      <c r="J19">
        <v>1</v>
      </c>
      <c r="K19">
        <v>1</v>
      </c>
      <c r="L19" s="2">
        <v>1</v>
      </c>
      <c r="M19">
        <v>0</v>
      </c>
      <c r="N19" s="2">
        <v>0</v>
      </c>
      <c r="O19" t="s">
        <v>138</v>
      </c>
      <c r="P19" t="s">
        <v>139</v>
      </c>
      <c r="Q19" t="s">
        <v>140</v>
      </c>
      <c r="R19">
        <f t="shared" si="2"/>
        <v>55</v>
      </c>
      <c r="S19">
        <f t="shared" si="2"/>
        <v>90</v>
      </c>
      <c r="T19">
        <f t="shared" si="3"/>
        <v>55</v>
      </c>
    </row>
    <row r="20" spans="1:20" x14ac:dyDescent="0.2">
      <c r="A20" t="s">
        <v>93</v>
      </c>
      <c r="B20" t="s">
        <v>84</v>
      </c>
      <c r="C20" s="1">
        <v>44250</v>
      </c>
      <c r="D20" s="3">
        <v>44246</v>
      </c>
      <c r="E20" t="s">
        <v>17</v>
      </c>
      <c r="F20" t="s">
        <v>91</v>
      </c>
      <c r="G20" t="s">
        <v>92</v>
      </c>
      <c r="H20" t="s">
        <v>29</v>
      </c>
      <c r="I20" t="s">
        <v>23</v>
      </c>
      <c r="J20">
        <v>1</v>
      </c>
      <c r="K20">
        <v>0</v>
      </c>
      <c r="L20" s="2">
        <v>0</v>
      </c>
      <c r="M20">
        <v>0</v>
      </c>
      <c r="N20" s="2">
        <v>0</v>
      </c>
    </row>
    <row r="21" spans="1:20" x14ac:dyDescent="0.2">
      <c r="A21" t="s">
        <v>107</v>
      </c>
      <c r="B21" t="s">
        <v>84</v>
      </c>
      <c r="C21" s="1">
        <v>44250</v>
      </c>
      <c r="D21" s="3">
        <v>44246</v>
      </c>
      <c r="E21" t="s">
        <v>17</v>
      </c>
      <c r="F21" t="s">
        <v>91</v>
      </c>
      <c r="G21" t="s">
        <v>92</v>
      </c>
      <c r="H21" t="s">
        <v>110</v>
      </c>
      <c r="I21" t="s">
        <v>109</v>
      </c>
      <c r="J21">
        <v>1</v>
      </c>
      <c r="K21">
        <v>0</v>
      </c>
      <c r="L21" s="2">
        <v>0</v>
      </c>
      <c r="M21">
        <v>0</v>
      </c>
      <c r="N21" s="2">
        <v>0</v>
      </c>
    </row>
    <row r="22" spans="1:20" x14ac:dyDescent="0.2">
      <c r="A22" t="s">
        <v>75</v>
      </c>
      <c r="B22" t="s">
        <v>74</v>
      </c>
      <c r="C22" s="1">
        <v>44250</v>
      </c>
      <c r="D22" s="3">
        <v>44246</v>
      </c>
      <c r="E22" t="s">
        <v>17</v>
      </c>
      <c r="F22" t="s">
        <v>72</v>
      </c>
      <c r="G22" t="s">
        <v>73</v>
      </c>
      <c r="H22" t="s">
        <v>29</v>
      </c>
      <c r="I22" t="s">
        <v>23</v>
      </c>
      <c r="J22">
        <v>1</v>
      </c>
      <c r="K22">
        <v>2</v>
      </c>
      <c r="L22" s="2">
        <v>2</v>
      </c>
      <c r="M22">
        <v>1</v>
      </c>
      <c r="N22" s="2">
        <v>0</v>
      </c>
      <c r="O22" t="s">
        <v>141</v>
      </c>
      <c r="P22" t="s">
        <v>142</v>
      </c>
      <c r="Q22" t="s">
        <v>143</v>
      </c>
      <c r="R22">
        <f t="shared" ref="R22:S24" si="4">IFERROR(TRIM(LEFT(O22,2))*1,"")</f>
        <v>3</v>
      </c>
      <c r="S22">
        <f t="shared" si="4"/>
        <v>55</v>
      </c>
      <c r="T22">
        <f t="shared" ref="T22:T24" si="5">MIN(R22:S22)</f>
        <v>3</v>
      </c>
    </row>
    <row r="23" spans="1:20" x14ac:dyDescent="0.2">
      <c r="A23" t="s">
        <v>100</v>
      </c>
      <c r="B23" t="s">
        <v>84</v>
      </c>
      <c r="C23" s="1">
        <v>44250</v>
      </c>
      <c r="D23" s="3">
        <v>44246</v>
      </c>
      <c r="E23" t="s">
        <v>17</v>
      </c>
      <c r="F23" t="s">
        <v>96</v>
      </c>
      <c r="G23" t="s">
        <v>97</v>
      </c>
      <c r="H23" t="s">
        <v>29</v>
      </c>
      <c r="I23" t="s">
        <v>23</v>
      </c>
      <c r="J23">
        <v>1</v>
      </c>
      <c r="K23">
        <v>0</v>
      </c>
      <c r="L23" s="2">
        <v>3</v>
      </c>
      <c r="M23">
        <v>0</v>
      </c>
      <c r="N23" s="2">
        <v>0</v>
      </c>
      <c r="O23" t="s">
        <v>120</v>
      </c>
      <c r="P23" t="s">
        <v>144</v>
      </c>
      <c r="Q23" t="s">
        <v>145</v>
      </c>
      <c r="R23" t="str">
        <f t="shared" si="4"/>
        <v/>
      </c>
      <c r="S23">
        <f t="shared" si="4"/>
        <v>46</v>
      </c>
      <c r="T23">
        <f t="shared" si="5"/>
        <v>46</v>
      </c>
    </row>
    <row r="24" spans="1:20" x14ac:dyDescent="0.2">
      <c r="A24" t="s">
        <v>100</v>
      </c>
      <c r="B24" t="s">
        <v>84</v>
      </c>
      <c r="C24" s="1">
        <v>44250</v>
      </c>
      <c r="D24" s="3">
        <v>44246</v>
      </c>
      <c r="E24" t="s">
        <v>17</v>
      </c>
      <c r="F24" t="s">
        <v>98</v>
      </c>
      <c r="G24" t="s">
        <v>99</v>
      </c>
      <c r="H24" t="s">
        <v>29</v>
      </c>
      <c r="I24" t="s">
        <v>23</v>
      </c>
      <c r="J24">
        <v>1</v>
      </c>
      <c r="K24">
        <v>2</v>
      </c>
      <c r="L24" s="2">
        <v>0</v>
      </c>
      <c r="M24">
        <v>0</v>
      </c>
      <c r="N24" s="2">
        <v>0</v>
      </c>
      <c r="O24" t="s">
        <v>146</v>
      </c>
      <c r="P24" t="s">
        <v>120</v>
      </c>
      <c r="Q24" t="s">
        <v>147</v>
      </c>
      <c r="R24">
        <f t="shared" si="4"/>
        <v>61</v>
      </c>
      <c r="S24" t="str">
        <f t="shared" si="4"/>
        <v/>
      </c>
      <c r="T24">
        <f t="shared" si="5"/>
        <v>61</v>
      </c>
    </row>
    <row r="25" spans="1:20" x14ac:dyDescent="0.2">
      <c r="A25" t="s">
        <v>52</v>
      </c>
      <c r="B25" t="s">
        <v>51</v>
      </c>
      <c r="C25" s="1">
        <v>44250</v>
      </c>
      <c r="D25" s="3">
        <v>44246</v>
      </c>
      <c r="E25" t="s">
        <v>17</v>
      </c>
      <c r="F25" t="s">
        <v>49</v>
      </c>
      <c r="G25" t="s">
        <v>50</v>
      </c>
      <c r="H25" t="s">
        <v>29</v>
      </c>
      <c r="I25" t="s">
        <v>23</v>
      </c>
      <c r="J25" t="s">
        <v>149</v>
      </c>
    </row>
    <row r="26" spans="1:20" x14ac:dyDescent="0.2">
      <c r="A26" t="s">
        <v>34</v>
      </c>
      <c r="B26" t="s">
        <v>24</v>
      </c>
      <c r="C26" s="1">
        <v>44250</v>
      </c>
      <c r="D26" s="3">
        <v>44246</v>
      </c>
      <c r="E26" t="s">
        <v>17</v>
      </c>
      <c r="F26" t="s">
        <v>32</v>
      </c>
      <c r="G26" t="s">
        <v>33</v>
      </c>
      <c r="H26" t="s">
        <v>29</v>
      </c>
      <c r="I26" t="s">
        <v>23</v>
      </c>
      <c r="J26">
        <v>1</v>
      </c>
      <c r="K26">
        <v>1</v>
      </c>
      <c r="L26" s="2">
        <v>0</v>
      </c>
      <c r="M26">
        <v>0</v>
      </c>
      <c r="N26" s="2">
        <v>0</v>
      </c>
      <c r="O26" t="s">
        <v>148</v>
      </c>
      <c r="P26" t="s">
        <v>120</v>
      </c>
      <c r="Q26">
        <v>49</v>
      </c>
      <c r="R26">
        <f t="shared" ref="R26:S26" si="6">IFERROR(TRIM(LEFT(O26,2))*1,"")</f>
        <v>49</v>
      </c>
      <c r="S26" t="str">
        <f t="shared" si="6"/>
        <v/>
      </c>
      <c r="T26">
        <f t="shared" ref="T26" si="7">MIN(R26:S26)</f>
        <v>49</v>
      </c>
    </row>
    <row r="27" spans="1:20" x14ac:dyDescent="0.2">
      <c r="A27" t="s">
        <v>66</v>
      </c>
      <c r="B27" t="s">
        <v>65</v>
      </c>
      <c r="C27" s="1">
        <v>44251</v>
      </c>
      <c r="D27" s="3">
        <v>44246</v>
      </c>
      <c r="E27" t="s">
        <v>17</v>
      </c>
      <c r="F27" t="s">
        <v>63</v>
      </c>
      <c r="G27" t="s">
        <v>64</v>
      </c>
      <c r="H27" t="s">
        <v>29</v>
      </c>
      <c r="I27" t="s">
        <v>23</v>
      </c>
      <c r="J27">
        <v>1</v>
      </c>
      <c r="K27">
        <v>0</v>
      </c>
      <c r="L27" s="2">
        <v>1</v>
      </c>
      <c r="M27">
        <v>0</v>
      </c>
      <c r="N27" s="2">
        <v>1</v>
      </c>
      <c r="O27" t="s">
        <v>120</v>
      </c>
      <c r="P27" t="s">
        <v>156</v>
      </c>
      <c r="Q27">
        <v>13</v>
      </c>
      <c r="R27" t="s">
        <v>120</v>
      </c>
      <c r="S27">
        <v>13</v>
      </c>
      <c r="T27">
        <v>13</v>
      </c>
    </row>
    <row r="28" spans="1:20" x14ac:dyDescent="0.2">
      <c r="A28" t="s">
        <v>25</v>
      </c>
      <c r="B28" t="s">
        <v>24</v>
      </c>
      <c r="C28" s="1">
        <v>44251</v>
      </c>
      <c r="D28" s="3">
        <v>44246</v>
      </c>
      <c r="E28" t="s">
        <v>17</v>
      </c>
      <c r="F28" t="s">
        <v>21</v>
      </c>
      <c r="G28" t="s">
        <v>22</v>
      </c>
      <c r="H28" t="s">
        <v>29</v>
      </c>
      <c r="I28" t="s">
        <v>23</v>
      </c>
      <c r="J28">
        <v>1</v>
      </c>
      <c r="K28">
        <v>2</v>
      </c>
      <c r="L28" s="2">
        <v>3</v>
      </c>
      <c r="M28">
        <v>1</v>
      </c>
      <c r="N28" s="2">
        <v>2</v>
      </c>
      <c r="O28" t="s">
        <v>157</v>
      </c>
      <c r="P28" t="s">
        <v>158</v>
      </c>
      <c r="Q28" t="s">
        <v>159</v>
      </c>
      <c r="R28">
        <v>43</v>
      </c>
      <c r="S28">
        <v>25</v>
      </c>
      <c r="T28">
        <v>25</v>
      </c>
    </row>
    <row r="29" spans="1:20" x14ac:dyDescent="0.2">
      <c r="A29" t="s">
        <v>48</v>
      </c>
      <c r="B29" t="s">
        <v>47</v>
      </c>
      <c r="C29" s="1">
        <v>44251</v>
      </c>
      <c r="D29" s="3">
        <v>44246</v>
      </c>
      <c r="E29" t="s">
        <v>17</v>
      </c>
      <c r="F29" t="s">
        <v>45</v>
      </c>
      <c r="G29" t="s">
        <v>46</v>
      </c>
      <c r="H29" t="s">
        <v>29</v>
      </c>
      <c r="I29" t="s">
        <v>23</v>
      </c>
      <c r="J29">
        <v>1</v>
      </c>
      <c r="K29">
        <v>0</v>
      </c>
      <c r="L29" s="2">
        <v>0</v>
      </c>
      <c r="M29">
        <v>0</v>
      </c>
      <c r="N29" s="2">
        <v>0</v>
      </c>
    </row>
    <row r="30" spans="1:20" x14ac:dyDescent="0.2">
      <c r="A30" t="s">
        <v>39</v>
      </c>
      <c r="B30" t="s">
        <v>38</v>
      </c>
      <c r="C30" s="1">
        <v>44251</v>
      </c>
      <c r="D30" s="3">
        <v>44246</v>
      </c>
      <c r="E30" t="s">
        <v>17</v>
      </c>
      <c r="F30" t="s">
        <v>36</v>
      </c>
      <c r="G30" t="s">
        <v>37</v>
      </c>
      <c r="H30" t="s">
        <v>29</v>
      </c>
      <c r="I30" t="s">
        <v>23</v>
      </c>
      <c r="J30">
        <v>1</v>
      </c>
      <c r="K30">
        <v>1</v>
      </c>
      <c r="L30" s="2">
        <v>0</v>
      </c>
      <c r="M30">
        <v>0</v>
      </c>
      <c r="N30" s="2">
        <v>0</v>
      </c>
      <c r="O30" t="s">
        <v>161</v>
      </c>
      <c r="P30" t="s">
        <v>120</v>
      </c>
      <c r="Q30">
        <v>88</v>
      </c>
      <c r="R30">
        <v>88</v>
      </c>
      <c r="S30" t="s">
        <v>120</v>
      </c>
      <c r="T30">
        <v>88</v>
      </c>
    </row>
    <row r="31" spans="1:20" x14ac:dyDescent="0.2">
      <c r="A31" t="s">
        <v>28</v>
      </c>
      <c r="B31" t="s">
        <v>24</v>
      </c>
      <c r="C31" s="1">
        <v>44251</v>
      </c>
      <c r="D31" s="3">
        <v>44246</v>
      </c>
      <c r="E31" t="s">
        <v>17</v>
      </c>
      <c r="F31" t="s">
        <v>26</v>
      </c>
      <c r="G31" t="s">
        <v>27</v>
      </c>
      <c r="H31" t="s">
        <v>29</v>
      </c>
      <c r="I31" t="s">
        <v>23</v>
      </c>
      <c r="J31">
        <v>1</v>
      </c>
      <c r="K31">
        <v>0</v>
      </c>
      <c r="L31" s="2">
        <v>0</v>
      </c>
      <c r="M31">
        <v>0</v>
      </c>
      <c r="N31" s="2">
        <v>0</v>
      </c>
    </row>
    <row r="32" spans="1:20" x14ac:dyDescent="0.2">
      <c r="A32" t="s">
        <v>56</v>
      </c>
      <c r="B32" t="s">
        <v>55</v>
      </c>
      <c r="C32" s="1">
        <v>44251</v>
      </c>
      <c r="D32" s="3">
        <v>44246</v>
      </c>
      <c r="E32" t="s">
        <v>17</v>
      </c>
      <c r="F32" t="s">
        <v>53</v>
      </c>
      <c r="G32" t="s">
        <v>54</v>
      </c>
      <c r="H32" t="s">
        <v>29</v>
      </c>
      <c r="I32" t="s">
        <v>23</v>
      </c>
      <c r="J32">
        <v>1</v>
      </c>
      <c r="K32">
        <v>0</v>
      </c>
      <c r="L32" s="2">
        <v>0</v>
      </c>
      <c r="M32">
        <v>0</v>
      </c>
      <c r="N32" s="2">
        <v>0</v>
      </c>
    </row>
    <row r="33" spans="1:20" x14ac:dyDescent="0.2">
      <c r="A33" t="s">
        <v>25</v>
      </c>
      <c r="B33" t="s">
        <v>24</v>
      </c>
      <c r="C33" s="1">
        <v>44251</v>
      </c>
      <c r="D33" s="3">
        <v>44246</v>
      </c>
      <c r="E33" t="s">
        <v>17</v>
      </c>
      <c r="F33" t="s">
        <v>19</v>
      </c>
      <c r="G33" t="s">
        <v>20</v>
      </c>
      <c r="H33" t="s">
        <v>29</v>
      </c>
      <c r="I33" t="s">
        <v>23</v>
      </c>
      <c r="J33">
        <v>1</v>
      </c>
      <c r="K33">
        <v>1</v>
      </c>
      <c r="L33" s="2">
        <v>0</v>
      </c>
      <c r="M33">
        <v>0</v>
      </c>
      <c r="N33" s="2">
        <v>0</v>
      </c>
      <c r="O33" t="s">
        <v>160</v>
      </c>
      <c r="P33" t="s">
        <v>120</v>
      </c>
      <c r="Q33">
        <v>54</v>
      </c>
      <c r="R33">
        <v>54</v>
      </c>
      <c r="S33" t="s">
        <v>120</v>
      </c>
      <c r="T33">
        <v>54</v>
      </c>
    </row>
    <row r="34" spans="1:20" x14ac:dyDescent="0.2">
      <c r="A34" t="s">
        <v>59</v>
      </c>
      <c r="B34" t="s">
        <v>60</v>
      </c>
      <c r="C34" s="1">
        <v>44251</v>
      </c>
      <c r="D34" s="3">
        <v>44246</v>
      </c>
      <c r="E34" t="s">
        <v>17</v>
      </c>
      <c r="F34" t="s">
        <v>57</v>
      </c>
      <c r="G34" t="s">
        <v>58</v>
      </c>
      <c r="H34" t="s">
        <v>29</v>
      </c>
      <c r="I34" t="s">
        <v>23</v>
      </c>
      <c r="J34">
        <v>1</v>
      </c>
      <c r="K34">
        <v>1</v>
      </c>
      <c r="L34" s="2">
        <v>1</v>
      </c>
      <c r="M34">
        <v>0</v>
      </c>
      <c r="N34" s="2">
        <v>1</v>
      </c>
      <c r="O34" t="s">
        <v>162</v>
      </c>
      <c r="P34" t="s">
        <v>163</v>
      </c>
      <c r="Q34" t="s">
        <v>164</v>
      </c>
      <c r="R34">
        <v>90</v>
      </c>
      <c r="S34">
        <v>24</v>
      </c>
      <c r="T34">
        <v>24</v>
      </c>
    </row>
    <row r="35" spans="1:20" x14ac:dyDescent="0.2">
      <c r="A35" t="s">
        <v>61</v>
      </c>
      <c r="B35" t="s">
        <v>60</v>
      </c>
      <c r="C35" s="1">
        <v>44251</v>
      </c>
      <c r="D35" s="3">
        <v>44246</v>
      </c>
      <c r="E35" t="s">
        <v>17</v>
      </c>
      <c r="F35" t="s">
        <v>57</v>
      </c>
      <c r="G35" t="s">
        <v>58</v>
      </c>
      <c r="H35" t="s">
        <v>29</v>
      </c>
      <c r="I35" t="s">
        <v>62</v>
      </c>
      <c r="J35">
        <v>1</v>
      </c>
      <c r="K35">
        <v>1</v>
      </c>
      <c r="L35" s="2">
        <v>1</v>
      </c>
      <c r="M35">
        <v>0</v>
      </c>
      <c r="N35" s="2">
        <v>1</v>
      </c>
      <c r="O35" t="s">
        <v>162</v>
      </c>
      <c r="P35" t="s">
        <v>163</v>
      </c>
      <c r="Q35" t="s">
        <v>164</v>
      </c>
      <c r="R35">
        <v>90</v>
      </c>
      <c r="S35">
        <v>24</v>
      </c>
      <c r="T35">
        <v>24</v>
      </c>
    </row>
    <row r="36" spans="1:20" x14ac:dyDescent="0.2">
      <c r="A36" t="s">
        <v>115</v>
      </c>
      <c r="B36" t="s">
        <v>65</v>
      </c>
      <c r="C36" s="1">
        <v>44252</v>
      </c>
      <c r="D36" s="3">
        <v>44252</v>
      </c>
      <c r="E36" t="s">
        <v>17</v>
      </c>
      <c r="F36" t="s">
        <v>116</v>
      </c>
      <c r="G36" t="s">
        <v>117</v>
      </c>
      <c r="H36" t="s">
        <v>110</v>
      </c>
      <c r="I36" t="s">
        <v>118</v>
      </c>
      <c r="J36">
        <v>1</v>
      </c>
      <c r="K36">
        <v>0</v>
      </c>
      <c r="L36" s="2">
        <v>0</v>
      </c>
      <c r="M36">
        <v>0</v>
      </c>
      <c r="N36" s="2">
        <v>0</v>
      </c>
    </row>
    <row r="37" spans="1:20" x14ac:dyDescent="0.2">
      <c r="A37" t="s">
        <v>69</v>
      </c>
      <c r="B37" t="s">
        <v>65</v>
      </c>
      <c r="C37" s="1">
        <v>44252</v>
      </c>
      <c r="D37" s="3">
        <v>44246</v>
      </c>
      <c r="E37" t="s">
        <v>17</v>
      </c>
      <c r="F37" t="s">
        <v>67</v>
      </c>
      <c r="G37" t="s">
        <v>68</v>
      </c>
      <c r="H37" t="s">
        <v>29</v>
      </c>
      <c r="I37" t="s">
        <v>23</v>
      </c>
      <c r="J37">
        <v>1</v>
      </c>
      <c r="K37">
        <v>0</v>
      </c>
      <c r="L37" s="2">
        <v>0</v>
      </c>
      <c r="M37">
        <v>0</v>
      </c>
      <c r="N37" s="2">
        <v>0</v>
      </c>
    </row>
    <row r="38" spans="1:20" x14ac:dyDescent="0.2">
      <c r="A38" t="s">
        <v>81</v>
      </c>
      <c r="B38" t="s">
        <v>65</v>
      </c>
      <c r="C38" s="1">
        <v>44252</v>
      </c>
      <c r="D38" s="3">
        <v>44246</v>
      </c>
      <c r="E38" t="s">
        <v>17</v>
      </c>
      <c r="F38" t="s">
        <v>79</v>
      </c>
      <c r="G38" t="s">
        <v>80</v>
      </c>
      <c r="H38" t="s">
        <v>29</v>
      </c>
      <c r="I38" t="s">
        <v>62</v>
      </c>
      <c r="J38">
        <v>1</v>
      </c>
      <c r="K38">
        <v>0</v>
      </c>
      <c r="L38" s="2">
        <v>1</v>
      </c>
      <c r="M38">
        <v>0</v>
      </c>
      <c r="N38" s="2">
        <v>0</v>
      </c>
      <c r="O38" t="s">
        <v>120</v>
      </c>
      <c r="P38" t="s">
        <v>166</v>
      </c>
      <c r="Q38">
        <v>51</v>
      </c>
      <c r="R38" t="s">
        <v>120</v>
      </c>
      <c r="S38">
        <v>51</v>
      </c>
      <c r="T38">
        <v>51</v>
      </c>
    </row>
  </sheetData>
  <autoFilter ref="A7:T7" xr:uid="{DD1C4B4D-1DCA-4558-B226-F20E1E5ECA7C}"/>
  <mergeCells count="2">
    <mergeCell ref="A1:D5"/>
    <mergeCell ref="G2:G4"/>
  </mergeCells>
  <conditionalFormatting sqref="J8:J1048576">
    <cfRule type="cellIs" dxfId="0" priority="1" operator="equal">
      <formula>1</formula>
    </cfRule>
  </conditionalFormatting>
  <hyperlinks>
    <hyperlink ref="A1:D5" r:id="rId1" display="Hybrid-Wetten.de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Neumann</dc:creator>
  <cp:lastModifiedBy>Fred Neumann</cp:lastModifiedBy>
  <dcterms:created xsi:type="dcterms:W3CDTF">2021-02-23T08:28:22Z</dcterms:created>
  <dcterms:modified xsi:type="dcterms:W3CDTF">2021-02-26T07:10:07Z</dcterms:modified>
</cp:coreProperties>
</file>